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evans/Desktop/OSCM2 Final Files/OSCM Templates INSTRUCTOR UNPROTECTED/"/>
    </mc:Choice>
  </mc:AlternateContent>
  <xr:revisionPtr revIDLastSave="0" documentId="13_ncr:1_{6BAD9C32-892F-FA43-991A-B3D36047B7C4}" xr6:coauthVersionLast="36" xr6:coauthVersionMax="36" xr10:uidLastSave="{00000000-0000-0000-0000-000000000000}"/>
  <bookViews>
    <workbookView xWindow="19780" yWindow="7220" windowWidth="27640" windowHeight="16940" xr2:uid="{56420E6C-AF77-4944-B2CD-AE2CD5D1BCBB}"/>
  </bookViews>
  <sheets>
    <sheet name="Location Analysis" sheetId="1" r:id="rId1"/>
  </sheets>
  <definedNames>
    <definedName name="solver_ntri" hidden="1">1000</definedName>
    <definedName name="solver_rsmp" hidden="1">2</definedName>
    <definedName name="solver_seed" hidden="1">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C14" i="1"/>
  <c r="D14" i="1"/>
  <c r="E14" i="1"/>
  <c r="F14" i="1"/>
  <c r="B15" i="1"/>
  <c r="C15" i="1"/>
  <c r="D15" i="1"/>
  <c r="E15" i="1"/>
  <c r="F15" i="1"/>
  <c r="B16" i="1"/>
  <c r="C16" i="1"/>
  <c r="D16" i="1"/>
  <c r="E16" i="1"/>
  <c r="F16" i="1"/>
  <c r="B17" i="1"/>
  <c r="C17" i="1"/>
  <c r="D17" i="1"/>
  <c r="E17" i="1"/>
  <c r="F17" i="1"/>
  <c r="B18" i="1"/>
  <c r="C18" i="1"/>
  <c r="D18" i="1"/>
  <c r="E18" i="1"/>
  <c r="F18" i="1"/>
  <c r="B19" i="1"/>
  <c r="C19" i="1"/>
  <c r="D19" i="1"/>
  <c r="E19" i="1"/>
  <c r="F19" i="1"/>
  <c r="B21" i="1"/>
</calcChain>
</file>

<file path=xl/sharedStrings.xml><?xml version="1.0" encoding="utf-8"?>
<sst xmlns="http://schemas.openxmlformats.org/spreadsheetml/2006/main" count="27" uniqueCount="21">
  <si>
    <t>Least-cost location</t>
  </si>
  <si>
    <t>Total</t>
  </si>
  <si>
    <t>Transportation cost</t>
  </si>
  <si>
    <t>Overhead</t>
  </si>
  <si>
    <t>Direct labor cost</t>
  </si>
  <si>
    <t>Direct material cost</t>
  </si>
  <si>
    <t>Fixed Costs</t>
  </si>
  <si>
    <t>Location 5</t>
  </si>
  <si>
    <t>Location 4</t>
  </si>
  <si>
    <t>Location 3</t>
  </si>
  <si>
    <t>Location 2</t>
  </si>
  <si>
    <t>Location 1</t>
  </si>
  <si>
    <t>Total Costs</t>
  </si>
  <si>
    <t>Annual Production</t>
  </si>
  <si>
    <t>Transportation cost/unit</t>
  </si>
  <si>
    <t>Overhead/unit</t>
  </si>
  <si>
    <t>Direct labor cost/unit</t>
  </si>
  <si>
    <t>Direct material cost/unit</t>
  </si>
  <si>
    <t>Data</t>
  </si>
  <si>
    <t xml:space="preserve">Enter data only in yellow cells.  The template is designed for up to 5 locations.  </t>
  </si>
  <si>
    <t>Location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</si>
</sst>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F8B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164" fontId="0" fillId="2" borderId="3" xfId="0" applyNumberFormat="1" applyFill="1" applyBorder="1" applyAlignment="1">
      <alignment vertical="center"/>
    </xf>
    <xf numFmtId="164" fontId="0" fillId="2" borderId="4" xfId="0" applyNumberFormat="1" applyFill="1" applyBorder="1" applyAlignment="1">
      <alignment vertical="center"/>
    </xf>
    <xf numFmtId="0" fontId="1" fillId="3" borderId="5" xfId="0" applyFont="1" applyFill="1" applyBorder="1" applyAlignment="1">
      <alignment horizontal="right" vertical="center"/>
    </xf>
    <xf numFmtId="164" fontId="0" fillId="2" borderId="6" xfId="0" applyNumberFormat="1" applyFill="1" applyBorder="1" applyAlignment="1">
      <alignment vertical="center"/>
    </xf>
    <xf numFmtId="164" fontId="0" fillId="2" borderId="7" xfId="0" applyNumberForma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1" fillId="3" borderId="1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1" fontId="0" fillId="4" borderId="1" xfId="0" applyNumberFormat="1" applyFill="1" applyBorder="1" applyAlignment="1" applyProtection="1">
      <alignment vertical="center"/>
      <protection locked="0"/>
    </xf>
    <xf numFmtId="0" fontId="1" fillId="5" borderId="2" xfId="0" applyFont="1" applyFill="1" applyBorder="1" applyAlignment="1">
      <alignment vertical="center"/>
    </xf>
    <xf numFmtId="164" fontId="0" fillId="4" borderId="15" xfId="0" applyNumberFormat="1" applyFill="1" applyBorder="1" applyAlignment="1" applyProtection="1">
      <alignment vertical="center"/>
      <protection locked="0"/>
    </xf>
    <xf numFmtId="164" fontId="0" fillId="4" borderId="16" xfId="0" applyNumberFormat="1" applyFill="1" applyBorder="1" applyAlignment="1" applyProtection="1">
      <alignment vertical="center"/>
      <protection locked="0"/>
    </xf>
    <xf numFmtId="0" fontId="1" fillId="5" borderId="5" xfId="0" applyFont="1" applyFill="1" applyBorder="1" applyAlignment="1">
      <alignment horizontal="right" vertical="center"/>
    </xf>
    <xf numFmtId="164" fontId="0" fillId="4" borderId="9" xfId="0" applyNumberFormat="1" applyFill="1" applyBorder="1" applyAlignment="1" applyProtection="1">
      <alignment vertical="center"/>
      <protection locked="0"/>
    </xf>
    <xf numFmtId="164" fontId="0" fillId="4" borderId="10" xfId="0" applyNumberFormat="1" applyFill="1" applyBorder="1" applyAlignment="1" applyProtection="1">
      <alignment vertical="center"/>
      <protection locked="0"/>
    </xf>
    <xf numFmtId="0" fontId="1" fillId="5" borderId="11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1A56-2245-7841-ABF0-EFF7C4D73420}">
  <dimension ref="A1:F21"/>
  <sheetViews>
    <sheetView tabSelected="1" workbookViewId="0"/>
  </sheetViews>
  <sheetFormatPr baseColWidth="10" defaultColWidth="11" defaultRowHeight="16"/>
  <cols>
    <col min="1" max="1" width="22.5" style="1" customWidth="1"/>
    <col min="2" max="2" width="12.83203125" style="1" customWidth="1"/>
    <col min="3" max="3" width="12.33203125" style="1" customWidth="1"/>
    <col min="4" max="4" width="12.83203125" style="1" customWidth="1"/>
    <col min="5" max="5" width="11.6640625" style="1" customWidth="1"/>
    <col min="6" max="6" width="13.1640625" style="1" customWidth="1"/>
    <col min="7" max="16384" width="11" style="1"/>
  </cols>
  <sheetData>
    <row r="1" spans="1:6">
      <c r="A1" s="29" t="s">
        <v>20</v>
      </c>
      <c r="F1" s="27"/>
    </row>
    <row r="2" spans="1:6">
      <c r="A2" s="28" t="s">
        <v>19</v>
      </c>
      <c r="F2" s="27"/>
    </row>
    <row r="3" spans="1:6" ht="17" thickBot="1"/>
    <row r="4" spans="1:6">
      <c r="A4" s="26" t="s">
        <v>18</v>
      </c>
      <c r="B4" s="25" t="s">
        <v>11</v>
      </c>
      <c r="C4" s="25" t="s">
        <v>10</v>
      </c>
      <c r="D4" s="25" t="s">
        <v>9</v>
      </c>
      <c r="E4" s="25" t="s">
        <v>8</v>
      </c>
      <c r="F4" s="24" t="s">
        <v>7</v>
      </c>
    </row>
    <row r="5" spans="1:6">
      <c r="A5" s="23" t="s">
        <v>6</v>
      </c>
      <c r="B5" s="22">
        <v>165000</v>
      </c>
      <c r="C5" s="22">
        <v>125000</v>
      </c>
      <c r="D5" s="22">
        <v>180000</v>
      </c>
      <c r="E5" s="22"/>
      <c r="F5" s="21"/>
    </row>
    <row r="6" spans="1:6">
      <c r="A6" s="23" t="s">
        <v>17</v>
      </c>
      <c r="B6" s="22">
        <v>8.5</v>
      </c>
      <c r="C6" s="22">
        <v>8.4</v>
      </c>
      <c r="D6" s="22">
        <v>8.6</v>
      </c>
      <c r="E6" s="22"/>
      <c r="F6" s="21"/>
    </row>
    <row r="7" spans="1:6">
      <c r="A7" s="23" t="s">
        <v>16</v>
      </c>
      <c r="B7" s="22">
        <v>4.2</v>
      </c>
      <c r="C7" s="22">
        <v>3.9</v>
      </c>
      <c r="D7" s="22">
        <v>3.7</v>
      </c>
      <c r="E7" s="22"/>
      <c r="F7" s="21"/>
    </row>
    <row r="8" spans="1:6">
      <c r="A8" s="23" t="s">
        <v>15</v>
      </c>
      <c r="B8" s="22">
        <v>1.2</v>
      </c>
      <c r="C8" s="22">
        <v>1.1000000000000001</v>
      </c>
      <c r="D8" s="22">
        <v>1</v>
      </c>
      <c r="E8" s="22"/>
      <c r="F8" s="21"/>
    </row>
    <row r="9" spans="1:6" ht="17" thickBot="1">
      <c r="A9" s="20" t="s">
        <v>14</v>
      </c>
      <c r="B9" s="19">
        <v>0.8</v>
      </c>
      <c r="C9" s="19">
        <v>1.1000000000000001</v>
      </c>
      <c r="D9" s="19">
        <v>0.95</v>
      </c>
      <c r="E9" s="19"/>
      <c r="F9" s="18"/>
    </row>
    <row r="10" spans="1:6" ht="17" thickBot="1"/>
    <row r="11" spans="1:6" ht="17" thickBot="1">
      <c r="A11" s="17" t="s">
        <v>13</v>
      </c>
      <c r="B11" s="16">
        <v>50000</v>
      </c>
    </row>
    <row r="12" spans="1:6" ht="17" thickBot="1"/>
    <row r="13" spans="1:6">
      <c r="A13" s="15" t="s">
        <v>12</v>
      </c>
      <c r="B13" s="14" t="s">
        <v>11</v>
      </c>
      <c r="C13" s="14" t="s">
        <v>10</v>
      </c>
      <c r="D13" s="14" t="s">
        <v>9</v>
      </c>
      <c r="E13" s="14" t="s">
        <v>8</v>
      </c>
      <c r="F13" s="13" t="s">
        <v>7</v>
      </c>
    </row>
    <row r="14" spans="1:6">
      <c r="A14" s="12" t="s">
        <v>6</v>
      </c>
      <c r="B14" s="11">
        <f>B5</f>
        <v>165000</v>
      </c>
      <c r="C14" s="11">
        <f>C5</f>
        <v>125000</v>
      </c>
      <c r="D14" s="11">
        <f>IF(D5&lt;&gt;"",D5,"")</f>
        <v>180000</v>
      </c>
      <c r="E14" s="11" t="str">
        <f>IF(E5&lt;&gt;"",E5,"")</f>
        <v/>
      </c>
      <c r="F14" s="10" t="str">
        <f>IF(F5&lt;&gt;"",F5,"")</f>
        <v/>
      </c>
    </row>
    <row r="15" spans="1:6">
      <c r="A15" s="12" t="s">
        <v>5</v>
      </c>
      <c r="B15" s="11">
        <f t="shared" ref="B15:C18" si="0">B6*$B$11</f>
        <v>425000</v>
      </c>
      <c r="C15" s="11">
        <f t="shared" si="0"/>
        <v>420000</v>
      </c>
      <c r="D15" s="11">
        <f t="shared" ref="D15:F18" si="1">IF(D6&lt;&gt;"",D6*$B$11,"")</f>
        <v>430000</v>
      </c>
      <c r="E15" s="11" t="str">
        <f t="shared" si="1"/>
        <v/>
      </c>
      <c r="F15" s="10" t="str">
        <f t="shared" si="1"/>
        <v/>
      </c>
    </row>
    <row r="16" spans="1:6">
      <c r="A16" s="12" t="s">
        <v>4</v>
      </c>
      <c r="B16" s="11">
        <f t="shared" si="0"/>
        <v>210000</v>
      </c>
      <c r="C16" s="11">
        <f t="shared" si="0"/>
        <v>195000</v>
      </c>
      <c r="D16" s="11">
        <f t="shared" si="1"/>
        <v>185000</v>
      </c>
      <c r="E16" s="11" t="str">
        <f t="shared" si="1"/>
        <v/>
      </c>
      <c r="F16" s="10" t="str">
        <f t="shared" si="1"/>
        <v/>
      </c>
    </row>
    <row r="17" spans="1:6">
      <c r="A17" s="12" t="s">
        <v>3</v>
      </c>
      <c r="B17" s="11">
        <f t="shared" si="0"/>
        <v>60000</v>
      </c>
      <c r="C17" s="11">
        <f t="shared" si="0"/>
        <v>55000.000000000007</v>
      </c>
      <c r="D17" s="11">
        <f t="shared" si="1"/>
        <v>50000</v>
      </c>
      <c r="E17" s="11" t="str">
        <f t="shared" si="1"/>
        <v/>
      </c>
      <c r="F17" s="10" t="str">
        <f t="shared" si="1"/>
        <v/>
      </c>
    </row>
    <row r="18" spans="1:6" ht="17" thickBot="1">
      <c r="A18" s="9" t="s">
        <v>2</v>
      </c>
      <c r="B18" s="8">
        <f t="shared" si="0"/>
        <v>40000</v>
      </c>
      <c r="C18" s="8">
        <f t="shared" si="0"/>
        <v>55000.000000000007</v>
      </c>
      <c r="D18" s="8">
        <f t="shared" si="1"/>
        <v>47500</v>
      </c>
      <c r="E18" s="8" t="str">
        <f t="shared" si="1"/>
        <v/>
      </c>
      <c r="F18" s="7" t="str">
        <f t="shared" si="1"/>
        <v/>
      </c>
    </row>
    <row r="19" spans="1:6" ht="18" thickTop="1" thickBot="1">
      <c r="A19" s="6" t="s">
        <v>1</v>
      </c>
      <c r="B19" s="5">
        <f>SUM(B14:B18)</f>
        <v>900000</v>
      </c>
      <c r="C19" s="5">
        <f>SUM(C14:C18)</f>
        <v>850000</v>
      </c>
      <c r="D19" s="5">
        <f>IF(D5&lt;&gt;"",SUM(D14:D18),"")</f>
        <v>892500</v>
      </c>
      <c r="E19" s="5" t="str">
        <f>IF(E5&lt;&gt;"",SUM(E14:E18),"")</f>
        <v/>
      </c>
      <c r="F19" s="4" t="str">
        <f>IF(F5&lt;&gt;"",SUM(F14:F18),"")</f>
        <v/>
      </c>
    </row>
    <row r="20" spans="1:6" ht="17" thickBot="1"/>
    <row r="21" spans="1:6" ht="17" thickBot="1">
      <c r="A21" s="3" t="s">
        <v>0</v>
      </c>
      <c r="B21" s="2" t="str">
        <f>IF(MIN(B19:F19)=B19,"Location 1",IF(MIN(B19:F19)=C19,"Location 2",IF(MIN(B19:F19)=D19,"Location 3",IF(MIN(B19:F19)=E19,"Location 4","Location5"))))</f>
        <v>Location 2</v>
      </c>
    </row>
  </sheetData>
  <sheetProtection selectLockedCells="1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James (evansjr)</dc:creator>
  <cp:lastModifiedBy>Evans, James (evansjr)</cp:lastModifiedBy>
  <dcterms:created xsi:type="dcterms:W3CDTF">2019-07-04T12:29:20Z</dcterms:created>
  <dcterms:modified xsi:type="dcterms:W3CDTF">2021-12-17T14:21:04Z</dcterms:modified>
</cp:coreProperties>
</file>